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20430" windowHeight="3960" tabRatio="571" activeTab="1"/>
  </bookViews>
  <sheets>
    <sheet name="19.02.12 BP SLP" sheetId="1" r:id="rId1"/>
    <sheet name="19.02.12 PL SLP" sheetId="2" r:id="rId2"/>
    <sheet name="Судьи" sheetId="3" r:id="rId3"/>
  </sheets>
  <definedNames/>
  <calcPr fullCalcOnLoad="1"/>
</workbook>
</file>

<file path=xl/sharedStrings.xml><?xml version="1.0" encoding="utf-8"?>
<sst xmlns="http://schemas.openxmlformats.org/spreadsheetml/2006/main" count="321" uniqueCount="181">
  <si>
    <t>subtotal</t>
  </si>
  <si>
    <t>Шварц</t>
  </si>
  <si>
    <t>Сумма</t>
  </si>
  <si>
    <t>В/К</t>
  </si>
  <si>
    <t>ФИО</t>
  </si>
  <si>
    <t>ЖИМ ЛЕЖА</t>
  </si>
  <si>
    <t>СТАНОВАЯ ТЯГА</t>
  </si>
  <si>
    <t>Рез-тат</t>
  </si>
  <si>
    <t>Место</t>
  </si>
  <si>
    <t>НАЦИОНАЛЬНАЯ  АССОЦИАЦИЯ  ПАУЭРЛИФТИНГА  IPA - РОССИЯ</t>
  </si>
  <si>
    <t xml:space="preserve">ПО  ПРАВИЛАМ  IPA </t>
  </si>
  <si>
    <t>б/р</t>
  </si>
  <si>
    <t>3 р</t>
  </si>
  <si>
    <t>КМС</t>
  </si>
  <si>
    <t>1 р</t>
  </si>
  <si>
    <t>2 р</t>
  </si>
  <si>
    <t>Шварц / Малоун</t>
  </si>
  <si>
    <t>Дата рождения</t>
  </si>
  <si>
    <t>СУММА 2Х ВИДОВ</t>
  </si>
  <si>
    <t>ПРИСЕДАНИЕ</t>
  </si>
  <si>
    <t>ТРОЕБОРЬЕ</t>
  </si>
  <si>
    <t>возр. дивиз.</t>
  </si>
  <si>
    <t>общее</t>
  </si>
  <si>
    <t>Абсол. перв.</t>
  </si>
  <si>
    <t>Главный  секретарь                                                                                                                                              А.В.ЗДРАВОМЫСЛОВ</t>
  </si>
  <si>
    <t>МУЖЧИНЫ.  ДИВИЗИОН  СОВ, БЕЗЭКИПИРОВОЧНЫЙ / IPA-SLP-RAW</t>
  </si>
  <si>
    <t>ПАУЭРЛИФТИНГ (ТРОЕБОРЬЕ) / POWERLIFTING</t>
  </si>
  <si>
    <t>Возраст. категория</t>
  </si>
  <si>
    <t>Собст. вес</t>
  </si>
  <si>
    <t>К-т Шварца</t>
  </si>
  <si>
    <t>Дата выступл.</t>
  </si>
  <si>
    <t>19 февраля 2012 г.                                                                                                                                           г.ЕКАТЕРИНБУРГ / тренажёрный зал УСЗ им.В.Д.Гмызина</t>
  </si>
  <si>
    <t>19.02.</t>
  </si>
  <si>
    <t>Алексей Дубровкин</t>
  </si>
  <si>
    <t>юниоры</t>
  </si>
  <si>
    <t>Владимир Сергеев</t>
  </si>
  <si>
    <t>Вячеслав Паркаев</t>
  </si>
  <si>
    <t>мужчины</t>
  </si>
  <si>
    <t>юн.16-17</t>
  </si>
  <si>
    <t>Алексей Князькин</t>
  </si>
  <si>
    <t>Никита Желев</t>
  </si>
  <si>
    <t>Павел Зубов</t>
  </si>
  <si>
    <t>Пётр Бородинов</t>
  </si>
  <si>
    <t>Андрей Гусев</t>
  </si>
  <si>
    <t>Андрей Ладейщиков</t>
  </si>
  <si>
    <t>МБОУ  ДОД  ДЮСШ  "Виктория"  г. Екатеринбурга</t>
  </si>
  <si>
    <t>Отделение  адаптивной  физической  культуры</t>
  </si>
  <si>
    <t>Правила  IPА</t>
  </si>
  <si>
    <t xml:space="preserve">                      19  февраля  2012 г.           </t>
  </si>
  <si>
    <t>г.Екатеринбург / тренажёрный зал УСЗ им.В.Д.Гмызина</t>
  </si>
  <si>
    <t>Ф.И. участника</t>
  </si>
  <si>
    <t>Возрастная категория</t>
  </si>
  <si>
    <t>Нозол. группа</t>
  </si>
  <si>
    <t>Вес</t>
  </si>
  <si>
    <t>Абсолютное первенство</t>
  </si>
  <si>
    <t>место по Шварцу</t>
  </si>
  <si>
    <t>1</t>
  </si>
  <si>
    <t>56</t>
  </si>
  <si>
    <t>19.02</t>
  </si>
  <si>
    <t>Александр Трикин</t>
  </si>
  <si>
    <t>дцп</t>
  </si>
  <si>
    <t>54,30</t>
  </si>
  <si>
    <t>72,5</t>
  </si>
  <si>
    <t>77,5</t>
  </si>
  <si>
    <t>2р</t>
  </si>
  <si>
    <t>мужчины-2</t>
  </si>
  <si>
    <t>60</t>
  </si>
  <si>
    <t>Александр Здравомыслов</t>
  </si>
  <si>
    <t>16.04.1980</t>
  </si>
  <si>
    <t>58,50</t>
  </si>
  <si>
    <t>62,5</t>
  </si>
  <si>
    <t>65</t>
  </si>
  <si>
    <t>67,5</t>
  </si>
  <si>
    <t>Павел Никифоров</t>
  </si>
  <si>
    <t>12.10.1987</t>
  </si>
  <si>
    <t>со</t>
  </si>
  <si>
    <t>67,00</t>
  </si>
  <si>
    <t>82,5</t>
  </si>
  <si>
    <t>87,5</t>
  </si>
  <si>
    <t>3р</t>
  </si>
  <si>
    <t>мужчины-3</t>
  </si>
  <si>
    <t>2</t>
  </si>
  <si>
    <t>Антон Половодов</t>
  </si>
  <si>
    <t>22.07.1983</t>
  </si>
  <si>
    <t>65,90</t>
  </si>
  <si>
    <t>75</t>
  </si>
  <si>
    <t>Павел Чушкин</t>
  </si>
  <si>
    <t>14.05.1987</t>
  </si>
  <si>
    <t>овз</t>
  </si>
  <si>
    <t>73,70</t>
  </si>
  <si>
    <t>92,5</t>
  </si>
  <si>
    <t>97,5</t>
  </si>
  <si>
    <t>100</t>
  </si>
  <si>
    <t>мужчины-1</t>
  </si>
  <si>
    <t>Егор Вдовиных</t>
  </si>
  <si>
    <t>27.01.1993</t>
  </si>
  <si>
    <t>юн.18-19</t>
  </si>
  <si>
    <t>80,40</t>
  </si>
  <si>
    <t>107,5</t>
  </si>
  <si>
    <t>112,5</t>
  </si>
  <si>
    <t>115</t>
  </si>
  <si>
    <t>Александр Климчук</t>
  </si>
  <si>
    <t>27.06.1990</t>
  </si>
  <si>
    <t>95,00</t>
  </si>
  <si>
    <t>105</t>
  </si>
  <si>
    <t>Яна Пескарь</t>
  </si>
  <si>
    <t>10.02.1984</t>
  </si>
  <si>
    <t>женщины</t>
  </si>
  <si>
    <t>65,50</t>
  </si>
  <si>
    <t>40</t>
  </si>
  <si>
    <t>42,5</t>
  </si>
  <si>
    <t>45</t>
  </si>
  <si>
    <t>Сергей Бекетов</t>
  </si>
  <si>
    <t>20.04.1987</t>
  </si>
  <si>
    <t>57,70</t>
  </si>
  <si>
    <t>Руслан Махмутов</t>
  </si>
  <si>
    <t>10.07.1992</t>
  </si>
  <si>
    <t>67,50</t>
  </si>
  <si>
    <t>80</t>
  </si>
  <si>
    <t>85</t>
  </si>
  <si>
    <t>90</t>
  </si>
  <si>
    <t>Главный секретарь соревнований -                                                                        А.В.ЗДРАВОМЫСЛОВ</t>
  </si>
  <si>
    <t>юноши-1</t>
  </si>
  <si>
    <t>юноши-2</t>
  </si>
  <si>
    <t>юниоры-1</t>
  </si>
  <si>
    <t>юноши-3</t>
  </si>
  <si>
    <t>юниоры-2</t>
  </si>
  <si>
    <t>МБОУ  ДОД  ДЮСШ "ВИКТОРИЯ" (г. ЕКАТЕРИНБУРГ)</t>
  </si>
  <si>
    <t>№№</t>
  </si>
  <si>
    <t>3</t>
  </si>
  <si>
    <t>4</t>
  </si>
  <si>
    <t>5</t>
  </si>
  <si>
    <t>6</t>
  </si>
  <si>
    <t>7</t>
  </si>
  <si>
    <t>8</t>
  </si>
  <si>
    <t>Шварц / Малоун / Фостер</t>
  </si>
  <si>
    <t>Фостер</t>
  </si>
  <si>
    <t>Возраст</t>
  </si>
  <si>
    <t>07.09.1983</t>
  </si>
  <si>
    <t>28</t>
  </si>
  <si>
    <t>31</t>
  </si>
  <si>
    <t>19</t>
  </si>
  <si>
    <t>24</t>
  </si>
  <si>
    <t>21</t>
  </si>
  <si>
    <t>1,04</t>
  </si>
  <si>
    <t>1,02</t>
  </si>
  <si>
    <t>место</t>
  </si>
  <si>
    <t>К-т Фостера</t>
  </si>
  <si>
    <t>К-т Шварца*Фостера</t>
  </si>
  <si>
    <t>Центральный судья</t>
  </si>
  <si>
    <t>ЖЛ</t>
  </si>
  <si>
    <t>Екатеринбург</t>
  </si>
  <si>
    <t>Желев Н.И.</t>
  </si>
  <si>
    <t>Боковой судья</t>
  </si>
  <si>
    <t>Кукоба И.Ю.</t>
  </si>
  <si>
    <t>Главный  судья                                                         Сень А.Н.</t>
  </si>
  <si>
    <t>Главный  секретарь                                 Здравомыслов А.В.</t>
  </si>
  <si>
    <t>19 февраля 2012 г.</t>
  </si>
  <si>
    <t>1 день. 19.02.2012 г.</t>
  </si>
  <si>
    <t>Трикин А.С</t>
  </si>
  <si>
    <t>ПР</t>
  </si>
  <si>
    <t>ПР,СТ</t>
  </si>
  <si>
    <t xml:space="preserve">ПР </t>
  </si>
  <si>
    <t>Климчук А.В.</t>
  </si>
  <si>
    <t>Здравомыслов А.В.</t>
  </si>
  <si>
    <t>ПР,ЖЛ</t>
  </si>
  <si>
    <t>Вдовиных Е.С.</t>
  </si>
  <si>
    <t>ЖЛ,СТ</t>
  </si>
  <si>
    <t>ПР,ЖЛ,СТ</t>
  </si>
  <si>
    <t>Главный судья соревнований  -                                                                                                А.Н.СЕНЬ</t>
  </si>
  <si>
    <t>пода</t>
  </si>
  <si>
    <t>ПРО</t>
  </si>
  <si>
    <t>ПРОФЕССИОНАЛЫ - вне конкурса</t>
  </si>
  <si>
    <t>СОВ - безэкипировочный дивизион</t>
  </si>
  <si>
    <t>по правилам IPA-Россия</t>
  </si>
  <si>
    <t xml:space="preserve">Главный  судья                                                                                                                                                                        А.Н.СЕНЬ </t>
  </si>
  <si>
    <t>Разряд СОВ</t>
  </si>
  <si>
    <t>ПОСВЯЩЁННЫЙ  "ДНЮ  ЗАЩИТНИКА  ОТЕЧЕСТВА"</t>
  </si>
  <si>
    <t>КУБОК  ДЮСШ "ВИКТОРИЯ"  СРЕДИ  СОВ,</t>
  </si>
  <si>
    <t xml:space="preserve">СУДЬИ  КУБКА "ДЮСШ  "ВИКТОРИЯ"  </t>
  </si>
  <si>
    <t>ПОСВЯЩЁННОГО  "ДНЮ ЗАЩИТНИКА ОТЕЧЕСТВА"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</si>
</sst>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 Cyr"/>
      <family val="0"/>
    </font>
    <font>
      <sz val="14"/>
      <name val="Arial Cyr"/>
      <family val="0"/>
    </font>
    <font>
      <strike/>
      <sz val="12"/>
      <color indexed="10"/>
      <name val="Arial Cyr"/>
      <family val="2"/>
    </font>
    <font>
      <strike/>
      <sz val="12"/>
      <name val="Arial Cyr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/>
    </xf>
    <xf numFmtId="16" fontId="10" fillId="0" borderId="14" xfId="0" applyNumberFormat="1" applyFont="1" applyFill="1" applyBorder="1" applyAlignment="1">
      <alignment horizontal="center" vertical="center"/>
    </xf>
    <xf numFmtId="16" fontId="10" fillId="0" borderId="11" xfId="0" applyNumberFormat="1" applyFont="1" applyFill="1" applyBorder="1" applyAlignment="1">
      <alignment horizontal="center" vertical="center"/>
    </xf>
    <xf numFmtId="16" fontId="10" fillId="0" borderId="26" xfId="0" applyNumberFormat="1" applyFont="1" applyFill="1" applyBorder="1" applyAlignment="1">
      <alignment horizontal="center" vertical="center"/>
    </xf>
    <xf numFmtId="16" fontId="10" fillId="0" borderId="12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64" fontId="21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9" fillId="0" borderId="0" xfId="0" applyFont="1" applyAlignment="1">
      <alignment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49" fontId="19" fillId="0" borderId="37" xfId="0" applyNumberFormat="1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49" fontId="24" fillId="0" borderId="4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35" xfId="0" applyNumberFormat="1" applyFont="1" applyFill="1" applyBorder="1" applyAlignment="1">
      <alignment horizontal="left" vertical="center"/>
    </xf>
    <xf numFmtId="49" fontId="23" fillId="0" borderId="36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49" fontId="23" fillId="0" borderId="3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31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0" fontId="20" fillId="0" borderId="12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Border="1" applyAlignment="1" quotePrefix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49" fontId="17" fillId="0" borderId="51" xfId="0" applyNumberFormat="1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70" zoomScaleNormal="54" zoomScaleSheetLayoutView="70" zoomScalePageLayoutView="0" workbookViewId="0" topLeftCell="A1">
      <selection activeCell="D13" sqref="D13"/>
    </sheetView>
  </sheetViews>
  <sheetFormatPr defaultColWidth="9.00390625" defaultRowHeight="12.75"/>
  <cols>
    <col min="1" max="1" width="4.625" style="153" customWidth="1"/>
    <col min="2" max="2" width="8.00390625" style="0" customWidth="1"/>
    <col min="3" max="3" width="7.125" style="112" bestFit="1" customWidth="1"/>
    <col min="4" max="4" width="9.625" style="111" customWidth="1"/>
    <col min="5" max="5" width="36.00390625" style="112" bestFit="1" customWidth="1"/>
    <col min="6" max="6" width="13.625" style="0" bestFit="1" customWidth="1"/>
    <col min="7" max="7" width="8.875" style="0" customWidth="1"/>
    <col min="8" max="8" width="14.00390625" style="0" customWidth="1"/>
    <col min="9" max="9" width="9.75390625" style="0" customWidth="1"/>
    <col min="10" max="12" width="10.25390625" style="112" customWidth="1"/>
    <col min="13" max="13" width="12.625" style="112" customWidth="1"/>
    <col min="16" max="16" width="9.125" style="205" customWidth="1"/>
    <col min="18" max="18" width="9.125" style="112" customWidth="1"/>
    <col min="19" max="19" width="11.625" style="159" customWidth="1"/>
    <col min="20" max="20" width="9.00390625" style="112" customWidth="1"/>
    <col min="21" max="21" width="9.125" style="112" customWidth="1"/>
    <col min="22" max="22" width="15.625" style="2" customWidth="1"/>
    <col min="23" max="16384" width="9.125" style="2" customWidth="1"/>
  </cols>
  <sheetData>
    <row r="1" spans="1:22" s="118" customFormat="1" ht="15.75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s="118" customFormat="1" ht="15.75">
      <c r="A2" s="236" t="s">
        <v>45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s="112" customFormat="1" ht="18">
      <c r="A3" s="236" t="s">
        <v>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s="112" customFormat="1" ht="18">
      <c r="A4" s="237" t="s">
        <v>178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1:22" s="112" customFormat="1" ht="18">
      <c r="A5" s="237" t="s">
        <v>177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</row>
    <row r="6" spans="1:22" s="112" customFormat="1" ht="18.75">
      <c r="A6" s="234" t="s">
        <v>47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19.5" customHeight="1" thickBot="1">
      <c r="A7" s="235" t="s">
        <v>48</v>
      </c>
      <c r="B7" s="235"/>
      <c r="C7" s="235"/>
      <c r="D7" s="235"/>
      <c r="E7" s="235"/>
      <c r="F7" s="235"/>
      <c r="G7" s="235"/>
      <c r="H7" s="235"/>
      <c r="I7" s="235"/>
      <c r="J7" s="235"/>
      <c r="K7" s="230"/>
      <c r="L7" s="230"/>
      <c r="M7" s="235" t="s">
        <v>49</v>
      </c>
      <c r="N7" s="235"/>
      <c r="O7" s="235"/>
      <c r="P7" s="235"/>
      <c r="Q7" s="235"/>
      <c r="R7" s="235"/>
      <c r="S7" s="235"/>
      <c r="T7" s="235"/>
      <c r="U7" s="235"/>
      <c r="V7" s="235"/>
    </row>
    <row r="8" spans="1:22" s="107" customFormat="1" ht="60" customHeight="1">
      <c r="A8" s="242" t="s">
        <v>128</v>
      </c>
      <c r="B8" s="238" t="s">
        <v>8</v>
      </c>
      <c r="C8" s="238" t="s">
        <v>3</v>
      </c>
      <c r="D8" s="244" t="s">
        <v>30</v>
      </c>
      <c r="E8" s="244" t="s">
        <v>50</v>
      </c>
      <c r="F8" s="238" t="s">
        <v>17</v>
      </c>
      <c r="G8" s="238" t="s">
        <v>137</v>
      </c>
      <c r="H8" s="238" t="s">
        <v>51</v>
      </c>
      <c r="I8" s="238" t="s">
        <v>52</v>
      </c>
      <c r="J8" s="253" t="s">
        <v>53</v>
      </c>
      <c r="K8" s="246" t="s">
        <v>16</v>
      </c>
      <c r="L8" s="246" t="s">
        <v>136</v>
      </c>
      <c r="M8" s="246" t="s">
        <v>135</v>
      </c>
      <c r="N8" s="255" t="s">
        <v>5</v>
      </c>
      <c r="O8" s="256"/>
      <c r="P8" s="256"/>
      <c r="Q8" s="256"/>
      <c r="R8" s="256"/>
      <c r="S8" s="256"/>
      <c r="T8" s="256"/>
      <c r="U8" s="257"/>
      <c r="V8" s="240" t="s">
        <v>54</v>
      </c>
    </row>
    <row r="9" spans="1:22" s="118" customFormat="1" ht="23.25" customHeight="1" thickBot="1">
      <c r="A9" s="243"/>
      <c r="B9" s="239"/>
      <c r="C9" s="239"/>
      <c r="D9" s="245"/>
      <c r="E9" s="245"/>
      <c r="F9" s="239"/>
      <c r="G9" s="239"/>
      <c r="H9" s="239"/>
      <c r="I9" s="239"/>
      <c r="J9" s="254"/>
      <c r="K9" s="247"/>
      <c r="L9" s="247"/>
      <c r="M9" s="247"/>
      <c r="N9" s="109">
        <v>1</v>
      </c>
      <c r="O9" s="109">
        <v>2</v>
      </c>
      <c r="P9" s="109">
        <v>3</v>
      </c>
      <c r="Q9" s="109">
        <v>4</v>
      </c>
      <c r="R9" s="109" t="s">
        <v>7</v>
      </c>
      <c r="S9" s="231" t="s">
        <v>176</v>
      </c>
      <c r="T9" s="154" t="s">
        <v>16</v>
      </c>
      <c r="U9" s="108" t="s">
        <v>55</v>
      </c>
      <c r="V9" s="241"/>
    </row>
    <row r="10" spans="1:22" s="118" customFormat="1" ht="21.75" customHeight="1" thickBot="1">
      <c r="A10" s="250" t="s">
        <v>173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2"/>
    </row>
    <row r="11" spans="1:22" s="118" customFormat="1" ht="21.75" customHeight="1" thickBot="1">
      <c r="A11" s="171" t="s">
        <v>56</v>
      </c>
      <c r="B11" s="206" t="s">
        <v>56</v>
      </c>
      <c r="C11" s="119" t="s">
        <v>57</v>
      </c>
      <c r="D11" s="119" t="s">
        <v>58</v>
      </c>
      <c r="E11" s="148" t="s">
        <v>59</v>
      </c>
      <c r="F11" s="119" t="s">
        <v>138</v>
      </c>
      <c r="G11" s="119" t="s">
        <v>139</v>
      </c>
      <c r="H11" s="119" t="s">
        <v>37</v>
      </c>
      <c r="I11" s="119" t="s">
        <v>60</v>
      </c>
      <c r="J11" s="113" t="s">
        <v>61</v>
      </c>
      <c r="K11" s="52">
        <v>0.9054</v>
      </c>
      <c r="L11" s="113"/>
      <c r="M11" s="52">
        <v>0.9054</v>
      </c>
      <c r="N11" s="120" t="s">
        <v>62</v>
      </c>
      <c r="O11" s="121" t="s">
        <v>63</v>
      </c>
      <c r="P11" s="122"/>
      <c r="Q11" s="123"/>
      <c r="R11" s="97" t="s">
        <v>62</v>
      </c>
      <c r="S11" s="103" t="s">
        <v>64</v>
      </c>
      <c r="T11" s="155">
        <f>R11*M11</f>
        <v>65.6415</v>
      </c>
      <c r="U11" s="144">
        <v>3</v>
      </c>
      <c r="V11" s="124" t="s">
        <v>65</v>
      </c>
    </row>
    <row r="12" spans="1:22" s="118" customFormat="1" ht="21.75" customHeight="1" thickBot="1">
      <c r="A12" s="171" t="s">
        <v>81</v>
      </c>
      <c r="B12" s="206" t="s">
        <v>56</v>
      </c>
      <c r="C12" s="122" t="s">
        <v>66</v>
      </c>
      <c r="D12" s="122" t="s">
        <v>58</v>
      </c>
      <c r="E12" s="148" t="s">
        <v>67</v>
      </c>
      <c r="F12" s="119" t="s">
        <v>68</v>
      </c>
      <c r="G12" s="119" t="s">
        <v>140</v>
      </c>
      <c r="H12" s="119" t="s">
        <v>37</v>
      </c>
      <c r="I12" s="119" t="s">
        <v>60</v>
      </c>
      <c r="J12" s="113" t="s">
        <v>69</v>
      </c>
      <c r="K12" s="52">
        <v>0.8345</v>
      </c>
      <c r="L12" s="113"/>
      <c r="M12" s="52">
        <v>0.8345</v>
      </c>
      <c r="N12" s="120" t="s">
        <v>70</v>
      </c>
      <c r="O12" s="119" t="s">
        <v>71</v>
      </c>
      <c r="P12" s="125" t="s">
        <v>72</v>
      </c>
      <c r="Q12" s="126"/>
      <c r="R12" s="97" t="s">
        <v>71</v>
      </c>
      <c r="S12" s="103" t="s">
        <v>11</v>
      </c>
      <c r="T12" s="155">
        <f aca="true" t="shared" si="0" ref="T12:T18">R12*M12</f>
        <v>54.2425</v>
      </c>
      <c r="U12" s="144">
        <v>7</v>
      </c>
      <c r="V12" s="124"/>
    </row>
    <row r="13" spans="1:22" s="118" customFormat="1" ht="21.75" customHeight="1" thickBot="1">
      <c r="A13" s="172" t="s">
        <v>129</v>
      </c>
      <c r="B13" s="207" t="s">
        <v>56</v>
      </c>
      <c r="C13" s="127" t="s">
        <v>72</v>
      </c>
      <c r="D13" s="127" t="s">
        <v>58</v>
      </c>
      <c r="E13" s="149" t="s">
        <v>115</v>
      </c>
      <c r="F13" s="127" t="s">
        <v>116</v>
      </c>
      <c r="G13" s="127" t="s">
        <v>141</v>
      </c>
      <c r="H13" s="127" t="s">
        <v>96</v>
      </c>
      <c r="I13" s="127" t="s">
        <v>170</v>
      </c>
      <c r="J13" s="114" t="s">
        <v>117</v>
      </c>
      <c r="K13" s="101">
        <v>0.7258</v>
      </c>
      <c r="L13" s="114" t="s">
        <v>144</v>
      </c>
      <c r="M13" s="52">
        <f>K13*L13</f>
        <v>0.7548320000000001</v>
      </c>
      <c r="N13" s="128" t="s">
        <v>85</v>
      </c>
      <c r="O13" s="127" t="s">
        <v>118</v>
      </c>
      <c r="P13" s="129" t="s">
        <v>119</v>
      </c>
      <c r="Q13" s="130" t="s">
        <v>120</v>
      </c>
      <c r="R13" s="98" t="s">
        <v>119</v>
      </c>
      <c r="S13" s="104" t="s">
        <v>79</v>
      </c>
      <c r="T13" s="156">
        <f>R13*M13</f>
        <v>64.16072000000001</v>
      </c>
      <c r="U13" s="145">
        <v>4</v>
      </c>
      <c r="V13" s="131" t="s">
        <v>123</v>
      </c>
    </row>
    <row r="14" spans="1:22" s="118" customFormat="1" ht="21.75" customHeight="1">
      <c r="A14" s="172" t="s">
        <v>130</v>
      </c>
      <c r="B14" s="207" t="s">
        <v>56</v>
      </c>
      <c r="C14" s="127" t="s">
        <v>72</v>
      </c>
      <c r="D14" s="127" t="s">
        <v>58</v>
      </c>
      <c r="E14" s="149" t="s">
        <v>73</v>
      </c>
      <c r="F14" s="127" t="s">
        <v>74</v>
      </c>
      <c r="G14" s="127" t="s">
        <v>142</v>
      </c>
      <c r="H14" s="127" t="s">
        <v>37</v>
      </c>
      <c r="I14" s="127" t="s">
        <v>75</v>
      </c>
      <c r="J14" s="114" t="s">
        <v>76</v>
      </c>
      <c r="K14" s="101">
        <v>0.7307</v>
      </c>
      <c r="L14" s="114"/>
      <c r="M14" s="101">
        <v>0.7307</v>
      </c>
      <c r="N14" s="128" t="s">
        <v>62</v>
      </c>
      <c r="O14" s="127" t="s">
        <v>63</v>
      </c>
      <c r="P14" s="129" t="s">
        <v>77</v>
      </c>
      <c r="Q14" s="130" t="s">
        <v>78</v>
      </c>
      <c r="R14" s="98" t="s">
        <v>77</v>
      </c>
      <c r="S14" s="104" t="s">
        <v>79</v>
      </c>
      <c r="T14" s="156">
        <f t="shared" si="0"/>
        <v>60.28275</v>
      </c>
      <c r="U14" s="145">
        <v>5</v>
      </c>
      <c r="V14" s="131" t="s">
        <v>80</v>
      </c>
    </row>
    <row r="15" spans="1:22" s="118" customFormat="1" ht="21.75" customHeight="1" thickBot="1">
      <c r="A15" s="173" t="s">
        <v>131</v>
      </c>
      <c r="B15" s="208" t="s">
        <v>81</v>
      </c>
      <c r="C15" s="132" t="s">
        <v>72</v>
      </c>
      <c r="D15" s="132" t="s">
        <v>58</v>
      </c>
      <c r="E15" s="150" t="s">
        <v>82</v>
      </c>
      <c r="F15" s="132" t="s">
        <v>83</v>
      </c>
      <c r="G15" s="132" t="s">
        <v>139</v>
      </c>
      <c r="H15" s="132" t="s">
        <v>37</v>
      </c>
      <c r="I15" s="132" t="s">
        <v>60</v>
      </c>
      <c r="J15" s="115" t="s">
        <v>84</v>
      </c>
      <c r="K15" s="102">
        <v>0.7418</v>
      </c>
      <c r="L15" s="115"/>
      <c r="M15" s="102">
        <v>0.7418</v>
      </c>
      <c r="N15" s="133" t="s">
        <v>70</v>
      </c>
      <c r="O15" s="134" t="s">
        <v>71</v>
      </c>
      <c r="P15" s="134" t="s">
        <v>72</v>
      </c>
      <c r="Q15" s="135"/>
      <c r="R15" s="99" t="s">
        <v>70</v>
      </c>
      <c r="S15" s="105" t="s">
        <v>11</v>
      </c>
      <c r="T15" s="157">
        <f t="shared" si="0"/>
        <v>46.362500000000004</v>
      </c>
      <c r="U15" s="146">
        <v>8</v>
      </c>
      <c r="V15" s="136"/>
    </row>
    <row r="16" spans="1:22" s="118" customFormat="1" ht="21.75" customHeight="1" thickBot="1">
      <c r="A16" s="174" t="s">
        <v>132</v>
      </c>
      <c r="B16" s="209" t="s">
        <v>56</v>
      </c>
      <c r="C16" s="137" t="s">
        <v>85</v>
      </c>
      <c r="D16" s="137" t="s">
        <v>58</v>
      </c>
      <c r="E16" s="151" t="s">
        <v>86</v>
      </c>
      <c r="F16" s="137" t="s">
        <v>87</v>
      </c>
      <c r="G16" s="137" t="s">
        <v>142</v>
      </c>
      <c r="H16" s="137" t="s">
        <v>37</v>
      </c>
      <c r="I16" s="137" t="s">
        <v>88</v>
      </c>
      <c r="J16" s="116" t="s">
        <v>89</v>
      </c>
      <c r="K16" s="53">
        <v>0.6737</v>
      </c>
      <c r="L16" s="116"/>
      <c r="M16" s="53">
        <v>0.6737</v>
      </c>
      <c r="N16" s="138" t="s">
        <v>90</v>
      </c>
      <c r="O16" s="137" t="s">
        <v>91</v>
      </c>
      <c r="P16" s="142" t="s">
        <v>92</v>
      </c>
      <c r="Q16" s="139"/>
      <c r="R16" s="100" t="s">
        <v>91</v>
      </c>
      <c r="S16" s="106" t="s">
        <v>79</v>
      </c>
      <c r="T16" s="158">
        <f>R16*M16</f>
        <v>65.68575</v>
      </c>
      <c r="U16" s="147">
        <v>2</v>
      </c>
      <c r="V16" s="88" t="s">
        <v>93</v>
      </c>
    </row>
    <row r="17" spans="1:22" s="118" customFormat="1" ht="21.75" customHeight="1" thickBot="1">
      <c r="A17" s="171" t="s">
        <v>133</v>
      </c>
      <c r="B17" s="206" t="s">
        <v>56</v>
      </c>
      <c r="C17" s="119" t="s">
        <v>77</v>
      </c>
      <c r="D17" s="119" t="s">
        <v>58</v>
      </c>
      <c r="E17" s="148" t="s">
        <v>94</v>
      </c>
      <c r="F17" s="119" t="s">
        <v>95</v>
      </c>
      <c r="G17" s="119" t="s">
        <v>141</v>
      </c>
      <c r="H17" s="119" t="s">
        <v>96</v>
      </c>
      <c r="I17" s="119" t="s">
        <v>88</v>
      </c>
      <c r="J17" s="113" t="s">
        <v>97</v>
      </c>
      <c r="K17" s="52">
        <v>0.6307</v>
      </c>
      <c r="L17" s="113" t="s">
        <v>144</v>
      </c>
      <c r="M17" s="52">
        <f>K17*L17</f>
        <v>0.6559280000000001</v>
      </c>
      <c r="N17" s="120" t="s">
        <v>98</v>
      </c>
      <c r="O17" s="119" t="s">
        <v>99</v>
      </c>
      <c r="P17" s="122" t="s">
        <v>100</v>
      </c>
      <c r="Q17" s="126"/>
      <c r="R17" s="97" t="s">
        <v>100</v>
      </c>
      <c r="S17" s="103" t="s">
        <v>64</v>
      </c>
      <c r="T17" s="155">
        <f t="shared" si="0"/>
        <v>75.43172000000001</v>
      </c>
      <c r="U17" s="176">
        <v>1</v>
      </c>
      <c r="V17" s="124" t="s">
        <v>122</v>
      </c>
    </row>
    <row r="18" spans="1:22" s="118" customFormat="1" ht="23.25" customHeight="1" thickBot="1">
      <c r="A18" s="172" t="s">
        <v>134</v>
      </c>
      <c r="B18" s="210" t="s">
        <v>56</v>
      </c>
      <c r="C18" s="127" t="s">
        <v>92</v>
      </c>
      <c r="D18" s="127" t="s">
        <v>58</v>
      </c>
      <c r="E18" s="152" t="s">
        <v>101</v>
      </c>
      <c r="F18" s="127" t="s">
        <v>102</v>
      </c>
      <c r="G18" s="127" t="s">
        <v>143</v>
      </c>
      <c r="H18" s="127" t="s">
        <v>34</v>
      </c>
      <c r="I18" s="127" t="s">
        <v>88</v>
      </c>
      <c r="J18" s="114" t="s">
        <v>103</v>
      </c>
      <c r="K18" s="101">
        <v>0.5678</v>
      </c>
      <c r="L18" s="114" t="s">
        <v>145</v>
      </c>
      <c r="M18" s="52">
        <f>K18*L18</f>
        <v>0.579156</v>
      </c>
      <c r="N18" s="128" t="s">
        <v>92</v>
      </c>
      <c r="O18" s="140" t="s">
        <v>104</v>
      </c>
      <c r="P18" s="140" t="s">
        <v>104</v>
      </c>
      <c r="Q18" s="141"/>
      <c r="R18" s="98" t="s">
        <v>92</v>
      </c>
      <c r="S18" s="104" t="s">
        <v>11</v>
      </c>
      <c r="T18" s="156">
        <f t="shared" si="0"/>
        <v>57.9156</v>
      </c>
      <c r="U18" s="145">
        <v>6</v>
      </c>
      <c r="V18" s="131" t="s">
        <v>124</v>
      </c>
    </row>
    <row r="19" spans="1:22" s="118" customFormat="1" ht="21.75" customHeight="1" thickBot="1">
      <c r="A19" s="250" t="s">
        <v>172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2"/>
    </row>
    <row r="20" spans="1:22" s="118" customFormat="1" ht="21.75" customHeight="1" thickBot="1">
      <c r="A20" s="174" t="s">
        <v>56</v>
      </c>
      <c r="B20" s="175"/>
      <c r="C20" s="137" t="s">
        <v>72</v>
      </c>
      <c r="D20" s="137" t="s">
        <v>58</v>
      </c>
      <c r="E20" s="151" t="s">
        <v>105</v>
      </c>
      <c r="F20" s="137" t="s">
        <v>106</v>
      </c>
      <c r="G20" s="137" t="s">
        <v>139</v>
      </c>
      <c r="H20" s="137" t="s">
        <v>107</v>
      </c>
      <c r="I20" s="137" t="s">
        <v>171</v>
      </c>
      <c r="J20" s="116" t="s">
        <v>108</v>
      </c>
      <c r="K20" s="53">
        <v>0.799</v>
      </c>
      <c r="L20" s="116"/>
      <c r="M20" s="53">
        <v>0.799</v>
      </c>
      <c r="N20" s="138" t="s">
        <v>109</v>
      </c>
      <c r="O20" s="137" t="s">
        <v>110</v>
      </c>
      <c r="P20" s="142" t="s">
        <v>111</v>
      </c>
      <c r="Q20" s="139"/>
      <c r="R20" s="100" t="s">
        <v>110</v>
      </c>
      <c r="S20" s="106" t="s">
        <v>11</v>
      </c>
      <c r="T20" s="158">
        <f>R20*M20</f>
        <v>33.9575</v>
      </c>
      <c r="U20" s="147"/>
      <c r="V20" s="88"/>
    </row>
    <row r="21" spans="1:22" s="96" customFormat="1" ht="22.5" customHeight="1" thickBot="1">
      <c r="A21" s="171" t="s">
        <v>56</v>
      </c>
      <c r="B21" s="175"/>
      <c r="C21" s="119" t="s">
        <v>66</v>
      </c>
      <c r="D21" s="119" t="s">
        <v>58</v>
      </c>
      <c r="E21" s="148" t="s">
        <v>112</v>
      </c>
      <c r="F21" s="119" t="s">
        <v>113</v>
      </c>
      <c r="G21" s="119" t="s">
        <v>142</v>
      </c>
      <c r="H21" s="119" t="s">
        <v>37</v>
      </c>
      <c r="I21" s="119" t="s">
        <v>171</v>
      </c>
      <c r="J21" s="113" t="s">
        <v>114</v>
      </c>
      <c r="K21" s="52">
        <v>0.8468</v>
      </c>
      <c r="L21" s="113"/>
      <c r="M21" s="52">
        <v>0.8468</v>
      </c>
      <c r="N21" s="120" t="s">
        <v>70</v>
      </c>
      <c r="O21" s="119" t="s">
        <v>71</v>
      </c>
      <c r="P21" s="125" t="s">
        <v>72</v>
      </c>
      <c r="Q21" s="126"/>
      <c r="R21" s="97" t="s">
        <v>71</v>
      </c>
      <c r="S21" s="103" t="s">
        <v>11</v>
      </c>
      <c r="T21" s="155">
        <f>R21*M21</f>
        <v>55.042</v>
      </c>
      <c r="U21" s="144"/>
      <c r="V21" s="124"/>
    </row>
    <row r="22" spans="1:22" ht="22.5" customHeight="1">
      <c r="A22" s="248" t="s">
        <v>169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</row>
    <row r="23" spans="1:22" ht="15.75">
      <c r="A23" s="249" t="s">
        <v>121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</row>
    <row r="24" spans="4:5" ht="18">
      <c r="D24" s="110"/>
      <c r="E24" s="117"/>
    </row>
    <row r="25" spans="4:5" ht="18">
      <c r="D25" s="110"/>
      <c r="E25" s="117"/>
    </row>
    <row r="26" spans="4:5" ht="18">
      <c r="D26" s="110"/>
      <c r="E26" s="117"/>
    </row>
    <row r="27" spans="4:5" ht="18">
      <c r="D27" s="110"/>
      <c r="E27" s="117"/>
    </row>
  </sheetData>
  <sheetProtection/>
  <mergeCells count="27">
    <mergeCell ref="A22:V22"/>
    <mergeCell ref="A23:V23"/>
    <mergeCell ref="A10:V10"/>
    <mergeCell ref="A19:V19"/>
    <mergeCell ref="J8:J9"/>
    <mergeCell ref="M8:M9"/>
    <mergeCell ref="B8:B9"/>
    <mergeCell ref="N8:U8"/>
    <mergeCell ref="F8:F9"/>
    <mergeCell ref="H8:H9"/>
    <mergeCell ref="I8:I9"/>
    <mergeCell ref="V8:V9"/>
    <mergeCell ref="A8:A9"/>
    <mergeCell ref="C8:C9"/>
    <mergeCell ref="D8:D9"/>
    <mergeCell ref="E8:E9"/>
    <mergeCell ref="K8:K9"/>
    <mergeCell ref="L8:L9"/>
    <mergeCell ref="G8:G9"/>
    <mergeCell ref="A1:V1"/>
    <mergeCell ref="A6:V6"/>
    <mergeCell ref="A7:J7"/>
    <mergeCell ref="M7:V7"/>
    <mergeCell ref="A2:V2"/>
    <mergeCell ref="A3:V3"/>
    <mergeCell ref="A4:V4"/>
    <mergeCell ref="A5:V5"/>
  </mergeCells>
  <printOptions/>
  <pageMargins left="0.31" right="0.22" top="0.53" bottom="0.32" header="0.24" footer="0.21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"/>
  <sheetViews>
    <sheetView tabSelected="1" view="pageBreakPreview" zoomScale="55" zoomScaleNormal="43" zoomScaleSheetLayoutView="55" zoomScalePageLayoutView="0" workbookViewId="0" topLeftCell="A1">
      <selection activeCell="A1" sqref="A1:AN1"/>
    </sheetView>
  </sheetViews>
  <sheetFormatPr defaultColWidth="9.00390625" defaultRowHeight="12.75"/>
  <cols>
    <col min="1" max="2" width="6.00390625" style="2" customWidth="1"/>
    <col min="3" max="3" width="9.375" style="2" customWidth="1"/>
    <col min="4" max="4" width="9.875" style="2" customWidth="1"/>
    <col min="5" max="5" width="29.00390625" style="8" customWidth="1"/>
    <col min="6" max="6" width="16.125" style="2" customWidth="1"/>
    <col min="7" max="7" width="9.25390625" style="2" customWidth="1"/>
    <col min="8" max="8" width="12.125" style="2" customWidth="1"/>
    <col min="9" max="9" width="9.125" style="3" customWidth="1"/>
    <col min="10" max="12" width="10.875" style="7" customWidth="1"/>
    <col min="13" max="13" width="8.375" style="2" customWidth="1"/>
    <col min="14" max="15" width="8.375" style="1" customWidth="1"/>
    <col min="16" max="16" width="8.375" style="2" customWidth="1"/>
    <col min="17" max="17" width="9.875" style="4" bestFit="1" customWidth="1"/>
    <col min="18" max="18" width="9.25390625" style="160" customWidth="1"/>
    <col min="19" max="19" width="7.875" style="2" customWidth="1"/>
    <col min="20" max="22" width="8.625" style="2" customWidth="1"/>
    <col min="23" max="23" width="9.875" style="4" customWidth="1"/>
    <col min="24" max="24" width="9.375" style="160" customWidth="1"/>
    <col min="25" max="25" width="8.875" style="4" customWidth="1"/>
    <col min="26" max="26" width="9.375" style="160" bestFit="1" customWidth="1"/>
    <col min="27" max="27" width="8.875" style="2" customWidth="1"/>
    <col min="28" max="28" width="10.00390625" style="1" customWidth="1"/>
    <col min="29" max="30" width="8.875" style="2" customWidth="1"/>
    <col min="31" max="31" width="10.125" style="4" bestFit="1" customWidth="1"/>
    <col min="32" max="32" width="10.75390625" style="160" customWidth="1"/>
    <col min="33" max="33" width="13.00390625" style="4" customWidth="1"/>
    <col min="34" max="34" width="9.00390625" style="4" customWidth="1"/>
    <col min="35" max="35" width="11.00390625" style="160" customWidth="1"/>
    <col min="36" max="36" width="14.25390625" style="212" customWidth="1"/>
    <col min="37" max="37" width="13.25390625" style="8" customWidth="1"/>
    <col min="38" max="38" width="10.25390625" style="2" bestFit="1" customWidth="1"/>
    <col min="39" max="39" width="14.625" style="2" customWidth="1"/>
    <col min="40" max="40" width="8.375" style="2" customWidth="1"/>
    <col min="41" max="16384" width="9.125" style="2" customWidth="1"/>
  </cols>
  <sheetData>
    <row r="1" spans="1:40" s="22" customFormat="1" ht="21.75" customHeight="1">
      <c r="A1" s="233" t="s">
        <v>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</row>
    <row r="2" spans="1:40" s="22" customFormat="1" ht="15.75">
      <c r="A2" s="233" t="s">
        <v>127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</row>
    <row r="3" spans="1:40" s="22" customFormat="1" ht="15.75">
      <c r="A3" s="233" t="s">
        <v>46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</row>
    <row r="4" spans="1:40" s="5" customFormat="1" ht="12.75" customHeight="1">
      <c r="A4" s="23"/>
      <c r="B4" s="23"/>
      <c r="C4" s="23"/>
      <c r="D4" s="23"/>
      <c r="E4" s="3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3"/>
      <c r="U4" s="23"/>
      <c r="V4" s="23"/>
      <c r="W4" s="23"/>
      <c r="X4" s="23"/>
      <c r="Y4" s="24"/>
      <c r="Z4" s="23"/>
      <c r="AA4" s="23"/>
      <c r="AB4" s="24"/>
      <c r="AC4" s="23"/>
      <c r="AD4" s="23"/>
      <c r="AE4" s="23"/>
      <c r="AF4" s="23"/>
      <c r="AG4" s="23"/>
      <c r="AH4" s="24"/>
      <c r="AI4" s="23"/>
      <c r="AJ4" s="211"/>
      <c r="AK4" s="23"/>
      <c r="AL4" s="24"/>
      <c r="AM4" s="76"/>
      <c r="AN4" s="23"/>
    </row>
    <row r="5" spans="1:40" s="8" customFormat="1" ht="21.75" customHeight="1">
      <c r="A5" s="262" t="s">
        <v>178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</row>
    <row r="6" spans="1:40" s="8" customFormat="1" ht="21.75" customHeight="1">
      <c r="A6" s="262" t="s">
        <v>177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</row>
    <row r="7" spans="1:40" s="228" customFormat="1" ht="18">
      <c r="A7" s="263" t="s">
        <v>10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</row>
    <row r="8" spans="1:39" s="228" customFormat="1" ht="6.7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Y8" s="143"/>
      <c r="Z8" s="143"/>
      <c r="AB8" s="143"/>
      <c r="AH8" s="143"/>
      <c r="AI8" s="143"/>
      <c r="AL8" s="143"/>
      <c r="AM8" s="229"/>
    </row>
    <row r="9" spans="1:40" s="228" customFormat="1" ht="19.5" customHeight="1">
      <c r="A9" s="263" t="s">
        <v>26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</row>
    <row r="10" spans="1:39" s="228" customFormat="1" ht="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143"/>
      <c r="S10" s="34"/>
      <c r="T10" s="34"/>
      <c r="U10" s="34"/>
      <c r="Y10" s="143"/>
      <c r="Z10" s="34"/>
      <c r="AB10" s="143"/>
      <c r="AH10" s="143"/>
      <c r="AI10" s="34"/>
      <c r="AL10" s="143"/>
      <c r="AM10" s="229"/>
    </row>
    <row r="11" spans="1:40" s="8" customFormat="1" ht="19.5" customHeight="1">
      <c r="A11" s="263" t="s">
        <v>31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</row>
    <row r="12" spans="1:39" ht="4.5" customHeight="1" thickBot="1">
      <c r="A12" s="22"/>
      <c r="B12" s="22"/>
      <c r="C12" s="22"/>
      <c r="D12" s="22"/>
      <c r="E12" s="35"/>
      <c r="F12" s="24"/>
      <c r="G12" s="25"/>
      <c r="H12" s="25"/>
      <c r="I12" s="9"/>
      <c r="J12" s="9"/>
      <c r="K12" s="9"/>
      <c r="L12" s="9"/>
      <c r="M12" s="9"/>
      <c r="N12" s="9"/>
      <c r="O12" s="10"/>
      <c r="P12" s="10"/>
      <c r="Q12" s="11"/>
      <c r="R12" s="32"/>
      <c r="S12" s="22"/>
      <c r="T12" s="22"/>
      <c r="U12" s="9"/>
      <c r="W12" s="2"/>
      <c r="X12" s="2"/>
      <c r="Y12" s="3"/>
      <c r="Z12" s="22"/>
      <c r="AB12" s="3"/>
      <c r="AE12" s="2"/>
      <c r="AF12" s="2"/>
      <c r="AG12" s="2"/>
      <c r="AH12" s="3"/>
      <c r="AI12" s="22"/>
      <c r="AJ12" s="2"/>
      <c r="AK12" s="2"/>
      <c r="AL12" s="3"/>
      <c r="AM12" s="81"/>
    </row>
    <row r="13" spans="1:40" s="22" customFormat="1" ht="23.25" customHeight="1">
      <c r="A13" s="279" t="s">
        <v>128</v>
      </c>
      <c r="B13" s="258" t="s">
        <v>8</v>
      </c>
      <c r="C13" s="258" t="s">
        <v>3</v>
      </c>
      <c r="D13" s="258" t="s">
        <v>30</v>
      </c>
      <c r="E13" s="260" t="s">
        <v>4</v>
      </c>
      <c r="F13" s="258" t="s">
        <v>17</v>
      </c>
      <c r="G13" s="258" t="s">
        <v>137</v>
      </c>
      <c r="H13" s="258" t="s">
        <v>27</v>
      </c>
      <c r="I13" s="269" t="s">
        <v>28</v>
      </c>
      <c r="J13" s="271" t="s">
        <v>29</v>
      </c>
      <c r="K13" s="271" t="s">
        <v>147</v>
      </c>
      <c r="L13" s="271" t="s">
        <v>148</v>
      </c>
      <c r="M13" s="264" t="s">
        <v>19</v>
      </c>
      <c r="N13" s="265"/>
      <c r="O13" s="265"/>
      <c r="P13" s="265"/>
      <c r="Q13" s="265"/>
      <c r="R13" s="265"/>
      <c r="S13" s="266"/>
      <c r="T13" s="264" t="s">
        <v>5</v>
      </c>
      <c r="U13" s="265"/>
      <c r="V13" s="265"/>
      <c r="W13" s="265"/>
      <c r="X13" s="265"/>
      <c r="Y13" s="265"/>
      <c r="Z13" s="266"/>
      <c r="AA13" s="267" t="s">
        <v>18</v>
      </c>
      <c r="AB13" s="268"/>
      <c r="AC13" s="264" t="s">
        <v>6</v>
      </c>
      <c r="AD13" s="265"/>
      <c r="AE13" s="265"/>
      <c r="AF13" s="265"/>
      <c r="AG13" s="265"/>
      <c r="AH13" s="265"/>
      <c r="AI13" s="266"/>
      <c r="AJ13" s="273" t="s">
        <v>20</v>
      </c>
      <c r="AK13" s="274"/>
      <c r="AL13" s="274"/>
      <c r="AM13" s="275" t="s">
        <v>23</v>
      </c>
      <c r="AN13" s="276"/>
    </row>
    <row r="14" spans="1:40" s="6" customFormat="1" ht="50.25" customHeight="1" thickBot="1">
      <c r="A14" s="280"/>
      <c r="B14" s="259"/>
      <c r="C14" s="259"/>
      <c r="D14" s="259"/>
      <c r="E14" s="261"/>
      <c r="F14" s="259"/>
      <c r="G14" s="259"/>
      <c r="H14" s="259"/>
      <c r="I14" s="270"/>
      <c r="J14" s="272"/>
      <c r="K14" s="272"/>
      <c r="L14" s="272"/>
      <c r="M14" s="188">
        <v>1</v>
      </c>
      <c r="N14" s="189">
        <v>2</v>
      </c>
      <c r="O14" s="189">
        <v>3</v>
      </c>
      <c r="P14" s="190">
        <v>4</v>
      </c>
      <c r="Q14" s="190" t="s">
        <v>7</v>
      </c>
      <c r="R14" s="191" t="s">
        <v>1</v>
      </c>
      <c r="S14" s="192" t="s">
        <v>146</v>
      </c>
      <c r="T14" s="188">
        <v>1</v>
      </c>
      <c r="U14" s="190">
        <v>2</v>
      </c>
      <c r="V14" s="190">
        <v>3</v>
      </c>
      <c r="W14" s="190">
        <v>4</v>
      </c>
      <c r="X14" s="190" t="s">
        <v>7</v>
      </c>
      <c r="Y14" s="191" t="s">
        <v>1</v>
      </c>
      <c r="Z14" s="192" t="s">
        <v>146</v>
      </c>
      <c r="AA14" s="187" t="s">
        <v>0</v>
      </c>
      <c r="AB14" s="161" t="s">
        <v>1</v>
      </c>
      <c r="AC14" s="188">
        <v>1</v>
      </c>
      <c r="AD14" s="189">
        <v>2</v>
      </c>
      <c r="AE14" s="190">
        <v>3</v>
      </c>
      <c r="AF14" s="190">
        <v>4</v>
      </c>
      <c r="AG14" s="190" t="s">
        <v>7</v>
      </c>
      <c r="AH14" s="191" t="s">
        <v>1</v>
      </c>
      <c r="AI14" s="192" t="s">
        <v>146</v>
      </c>
      <c r="AJ14" s="187" t="s">
        <v>2</v>
      </c>
      <c r="AK14" s="232" t="s">
        <v>176</v>
      </c>
      <c r="AL14" s="167" t="s">
        <v>1</v>
      </c>
      <c r="AM14" s="75" t="s">
        <v>21</v>
      </c>
      <c r="AN14" s="74" t="s">
        <v>22</v>
      </c>
    </row>
    <row r="15" spans="1:40" s="22" customFormat="1" ht="24.75" customHeight="1" thickBot="1">
      <c r="A15" s="277" t="s">
        <v>25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</row>
    <row r="16" spans="1:40" s="22" customFormat="1" ht="30" customHeight="1" thickBot="1">
      <c r="A16" s="182">
        <v>1</v>
      </c>
      <c r="B16" s="37">
        <v>1</v>
      </c>
      <c r="C16" s="37">
        <v>56</v>
      </c>
      <c r="D16" s="83" t="s">
        <v>32</v>
      </c>
      <c r="E16" s="223" t="s">
        <v>33</v>
      </c>
      <c r="F16" s="36">
        <v>33200</v>
      </c>
      <c r="G16" s="37">
        <v>21</v>
      </c>
      <c r="H16" s="37" t="s">
        <v>34</v>
      </c>
      <c r="I16" s="38">
        <v>54.2</v>
      </c>
      <c r="J16" s="44">
        <v>0.9073</v>
      </c>
      <c r="K16" s="37">
        <v>1.02</v>
      </c>
      <c r="L16" s="44">
        <f>J16*K16</f>
        <v>0.925446</v>
      </c>
      <c r="M16" s="45">
        <v>60</v>
      </c>
      <c r="N16" s="43">
        <v>65</v>
      </c>
      <c r="O16" s="43">
        <v>70</v>
      </c>
      <c r="P16" s="40">
        <v>75</v>
      </c>
      <c r="Q16" s="218">
        <f>O16</f>
        <v>70</v>
      </c>
      <c r="R16" s="162">
        <f aca="true" t="shared" si="0" ref="R16:R24">Q16*L16</f>
        <v>64.78122</v>
      </c>
      <c r="S16" s="177">
        <v>9</v>
      </c>
      <c r="T16" s="45">
        <v>35</v>
      </c>
      <c r="U16" s="41">
        <v>40</v>
      </c>
      <c r="V16" s="59">
        <v>40</v>
      </c>
      <c r="W16" s="37"/>
      <c r="X16" s="218">
        <v>35</v>
      </c>
      <c r="Y16" s="162">
        <f aca="true" t="shared" si="1" ref="Y16:Y24">X16*L16</f>
        <v>32.39061</v>
      </c>
      <c r="Z16" s="177">
        <v>9</v>
      </c>
      <c r="AA16" s="48">
        <f aca="true" t="shared" si="2" ref="AA16:AA24">X16+Q16</f>
        <v>105</v>
      </c>
      <c r="AB16" s="162">
        <f aca="true" t="shared" si="3" ref="AB16:AB24">AA16*L16</f>
        <v>97.17183</v>
      </c>
      <c r="AC16" s="45">
        <v>85</v>
      </c>
      <c r="AD16" s="43">
        <v>95</v>
      </c>
      <c r="AE16" s="89">
        <v>100</v>
      </c>
      <c r="AF16" s="40"/>
      <c r="AG16" s="218">
        <v>95</v>
      </c>
      <c r="AH16" s="162">
        <f aca="true" t="shared" si="4" ref="AH16:AH24">AG16*L16</f>
        <v>87.91737</v>
      </c>
      <c r="AI16" s="177">
        <v>8</v>
      </c>
      <c r="AJ16" s="213">
        <f aca="true" t="shared" si="5" ref="AJ16:AJ24">AG16+AA16</f>
        <v>200</v>
      </c>
      <c r="AK16" s="218" t="s">
        <v>11</v>
      </c>
      <c r="AL16" s="155">
        <f aca="true" t="shared" si="6" ref="AL16:AL24">AJ16*L16</f>
        <v>185.0892</v>
      </c>
      <c r="AM16" s="77" t="s">
        <v>126</v>
      </c>
      <c r="AN16" s="198">
        <v>9</v>
      </c>
    </row>
    <row r="17" spans="1:40" s="22" customFormat="1" ht="30" customHeight="1" thickBot="1">
      <c r="A17" s="183">
        <v>2</v>
      </c>
      <c r="B17" s="61">
        <v>1</v>
      </c>
      <c r="C17" s="61">
        <v>60</v>
      </c>
      <c r="D17" s="85" t="s">
        <v>32</v>
      </c>
      <c r="E17" s="224" t="s">
        <v>35</v>
      </c>
      <c r="F17" s="60">
        <v>31335</v>
      </c>
      <c r="G17" s="61">
        <v>26</v>
      </c>
      <c r="H17" s="61" t="s">
        <v>37</v>
      </c>
      <c r="I17" s="62">
        <v>57</v>
      </c>
      <c r="J17" s="63">
        <v>0.858</v>
      </c>
      <c r="K17" s="61"/>
      <c r="L17" s="63">
        <v>0.858</v>
      </c>
      <c r="M17" s="64">
        <v>75</v>
      </c>
      <c r="N17" s="65">
        <v>80</v>
      </c>
      <c r="O17" s="66">
        <v>85</v>
      </c>
      <c r="P17" s="61"/>
      <c r="Q17" s="219">
        <v>80</v>
      </c>
      <c r="R17" s="163">
        <f t="shared" si="0"/>
        <v>68.64</v>
      </c>
      <c r="S17" s="178">
        <v>8</v>
      </c>
      <c r="T17" s="64">
        <v>60</v>
      </c>
      <c r="U17" s="90">
        <v>65</v>
      </c>
      <c r="V17" s="90">
        <v>65</v>
      </c>
      <c r="W17" s="61"/>
      <c r="X17" s="219">
        <v>60</v>
      </c>
      <c r="Y17" s="163">
        <f t="shared" si="1"/>
        <v>51.48</v>
      </c>
      <c r="Z17" s="178">
        <v>8</v>
      </c>
      <c r="AA17" s="67">
        <f t="shared" si="2"/>
        <v>140</v>
      </c>
      <c r="AB17" s="163">
        <f t="shared" si="3"/>
        <v>120.12</v>
      </c>
      <c r="AC17" s="64">
        <v>125</v>
      </c>
      <c r="AD17" s="66">
        <v>140</v>
      </c>
      <c r="AE17" s="68"/>
      <c r="AF17" s="61"/>
      <c r="AG17" s="219">
        <v>125</v>
      </c>
      <c r="AH17" s="163">
        <f t="shared" si="4"/>
        <v>107.25</v>
      </c>
      <c r="AI17" s="178">
        <v>6</v>
      </c>
      <c r="AJ17" s="214">
        <f t="shared" si="5"/>
        <v>265</v>
      </c>
      <c r="AK17" s="219" t="s">
        <v>11</v>
      </c>
      <c r="AL17" s="168">
        <f t="shared" si="6"/>
        <v>227.37</v>
      </c>
      <c r="AM17" s="82" t="s">
        <v>80</v>
      </c>
      <c r="AN17" s="199">
        <v>7</v>
      </c>
    </row>
    <row r="18" spans="1:40" s="22" customFormat="1" ht="30" customHeight="1" thickBot="1">
      <c r="A18" s="184">
        <v>3</v>
      </c>
      <c r="B18" s="17">
        <v>1</v>
      </c>
      <c r="C18" s="17">
        <v>67.5</v>
      </c>
      <c r="D18" s="84" t="s">
        <v>32</v>
      </c>
      <c r="E18" s="225" t="s">
        <v>36</v>
      </c>
      <c r="F18" s="27">
        <v>34481</v>
      </c>
      <c r="G18" s="17">
        <v>17</v>
      </c>
      <c r="H18" s="17" t="s">
        <v>38</v>
      </c>
      <c r="I18" s="28">
        <v>61.1</v>
      </c>
      <c r="J18" s="46">
        <v>0.7979</v>
      </c>
      <c r="K18" s="17">
        <v>1.08</v>
      </c>
      <c r="L18" s="44">
        <f>J18*K18</f>
        <v>0.8617320000000002</v>
      </c>
      <c r="M18" s="29">
        <v>110</v>
      </c>
      <c r="N18" s="42">
        <v>122.5</v>
      </c>
      <c r="O18" s="91">
        <v>127.5</v>
      </c>
      <c r="P18" s="17"/>
      <c r="Q18" s="220">
        <v>122.5</v>
      </c>
      <c r="R18" s="164">
        <f>Q18*L18</f>
        <v>105.56217000000002</v>
      </c>
      <c r="S18" s="179">
        <v>3</v>
      </c>
      <c r="T18" s="29">
        <v>72.5</v>
      </c>
      <c r="U18" s="15">
        <v>77.5</v>
      </c>
      <c r="V18" s="15">
        <v>80</v>
      </c>
      <c r="W18" s="92">
        <v>82.5</v>
      </c>
      <c r="X18" s="220">
        <f>V18</f>
        <v>80</v>
      </c>
      <c r="Y18" s="164">
        <f>X18*L18</f>
        <v>68.93856000000001</v>
      </c>
      <c r="Z18" s="179">
        <v>3</v>
      </c>
      <c r="AA18" s="49">
        <f>X18+Q18</f>
        <v>202.5</v>
      </c>
      <c r="AB18" s="164">
        <f>AA18*L18</f>
        <v>174.50073000000003</v>
      </c>
      <c r="AC18" s="29">
        <v>130</v>
      </c>
      <c r="AD18" s="42">
        <v>140</v>
      </c>
      <c r="AE18" s="17">
        <v>147.5</v>
      </c>
      <c r="AF18" s="92">
        <v>152.5</v>
      </c>
      <c r="AG18" s="220">
        <f>AE18</f>
        <v>147.5</v>
      </c>
      <c r="AH18" s="164">
        <f>AG18*L18</f>
        <v>127.10547000000003</v>
      </c>
      <c r="AI18" s="179">
        <v>1</v>
      </c>
      <c r="AJ18" s="215">
        <f>AG18+AA18</f>
        <v>350</v>
      </c>
      <c r="AK18" s="220" t="s">
        <v>15</v>
      </c>
      <c r="AL18" s="158">
        <f>AJ18*L18</f>
        <v>301.60620000000006</v>
      </c>
      <c r="AM18" s="78" t="s">
        <v>122</v>
      </c>
      <c r="AN18" s="55">
        <v>3</v>
      </c>
    </row>
    <row r="19" spans="1:40" s="22" customFormat="1" ht="30" customHeight="1">
      <c r="A19" s="184">
        <v>4</v>
      </c>
      <c r="B19" s="17">
        <v>1</v>
      </c>
      <c r="C19" s="17">
        <v>75</v>
      </c>
      <c r="D19" s="84" t="s">
        <v>32</v>
      </c>
      <c r="E19" s="225" t="s">
        <v>39</v>
      </c>
      <c r="F19" s="27">
        <v>31915</v>
      </c>
      <c r="G19" s="17">
        <v>24</v>
      </c>
      <c r="H19" s="17" t="s">
        <v>37</v>
      </c>
      <c r="I19" s="28">
        <v>69.4</v>
      </c>
      <c r="J19" s="46">
        <v>0.7083</v>
      </c>
      <c r="K19" s="17"/>
      <c r="L19" s="46">
        <v>0.7083</v>
      </c>
      <c r="M19" s="29">
        <v>110</v>
      </c>
      <c r="N19" s="42">
        <v>120</v>
      </c>
      <c r="O19" s="57">
        <v>127.5</v>
      </c>
      <c r="P19" s="17"/>
      <c r="Q19" s="220">
        <v>120</v>
      </c>
      <c r="R19" s="164">
        <f t="shared" si="0"/>
        <v>84.99600000000001</v>
      </c>
      <c r="S19" s="179">
        <v>5</v>
      </c>
      <c r="T19" s="29">
        <v>82.5</v>
      </c>
      <c r="U19" s="15">
        <v>90</v>
      </c>
      <c r="V19" s="15">
        <v>95</v>
      </c>
      <c r="W19" s="92">
        <v>97.5</v>
      </c>
      <c r="X19" s="220">
        <v>95</v>
      </c>
      <c r="Y19" s="164">
        <f t="shared" si="1"/>
        <v>67.2885</v>
      </c>
      <c r="Z19" s="179">
        <v>4</v>
      </c>
      <c r="AA19" s="49">
        <f t="shared" si="2"/>
        <v>215</v>
      </c>
      <c r="AB19" s="164">
        <f t="shared" si="3"/>
        <v>152.2845</v>
      </c>
      <c r="AC19" s="29">
        <v>130</v>
      </c>
      <c r="AD19" s="42">
        <v>140</v>
      </c>
      <c r="AE19" s="17">
        <v>145</v>
      </c>
      <c r="AF19" s="17"/>
      <c r="AG19" s="220">
        <f>AE19</f>
        <v>145</v>
      </c>
      <c r="AH19" s="164">
        <f t="shared" si="4"/>
        <v>102.7035</v>
      </c>
      <c r="AI19" s="179">
        <v>7</v>
      </c>
      <c r="AJ19" s="215">
        <f t="shared" si="5"/>
        <v>360</v>
      </c>
      <c r="AK19" s="220" t="s">
        <v>12</v>
      </c>
      <c r="AL19" s="158">
        <f t="shared" si="6"/>
        <v>254.98800000000003</v>
      </c>
      <c r="AM19" s="78" t="s">
        <v>65</v>
      </c>
      <c r="AN19" s="200">
        <v>6</v>
      </c>
    </row>
    <row r="20" spans="1:40" s="22" customFormat="1" ht="30" customHeight="1" thickBot="1">
      <c r="A20" s="185">
        <v>5</v>
      </c>
      <c r="B20" s="20">
        <v>1</v>
      </c>
      <c r="C20" s="20">
        <v>75</v>
      </c>
      <c r="D20" s="86" t="s">
        <v>32</v>
      </c>
      <c r="E20" s="226" t="s">
        <v>40</v>
      </c>
      <c r="F20" s="30">
        <v>34576</v>
      </c>
      <c r="G20" s="20">
        <v>17</v>
      </c>
      <c r="H20" s="20" t="s">
        <v>38</v>
      </c>
      <c r="I20" s="31">
        <v>69</v>
      </c>
      <c r="J20" s="63">
        <v>0.7119</v>
      </c>
      <c r="K20" s="61">
        <v>1.08</v>
      </c>
      <c r="L20" s="63">
        <f>J20*K20</f>
        <v>0.768852</v>
      </c>
      <c r="M20" s="64">
        <v>95</v>
      </c>
      <c r="N20" s="33">
        <v>102.5</v>
      </c>
      <c r="O20" s="70">
        <v>107.5</v>
      </c>
      <c r="P20" s="20"/>
      <c r="Q20" s="221">
        <v>102.5</v>
      </c>
      <c r="R20" s="165">
        <f t="shared" si="0"/>
        <v>78.80733</v>
      </c>
      <c r="S20" s="180">
        <v>6</v>
      </c>
      <c r="T20" s="54">
        <v>80</v>
      </c>
      <c r="U20" s="19">
        <v>85</v>
      </c>
      <c r="V20" s="19">
        <v>90</v>
      </c>
      <c r="W20" s="71">
        <v>92.5</v>
      </c>
      <c r="X20" s="221">
        <v>90</v>
      </c>
      <c r="Y20" s="165">
        <f t="shared" si="1"/>
        <v>69.19668</v>
      </c>
      <c r="Z20" s="180">
        <v>2</v>
      </c>
      <c r="AA20" s="51">
        <f t="shared" si="2"/>
        <v>192.5</v>
      </c>
      <c r="AB20" s="165">
        <f t="shared" si="3"/>
        <v>148.00401</v>
      </c>
      <c r="AC20" s="54">
        <v>140</v>
      </c>
      <c r="AD20" s="33">
        <v>147.5</v>
      </c>
      <c r="AE20" s="20"/>
      <c r="AF20" s="20"/>
      <c r="AG20" s="221">
        <v>147.5</v>
      </c>
      <c r="AH20" s="165">
        <f t="shared" si="4"/>
        <v>113.40567</v>
      </c>
      <c r="AI20" s="180">
        <v>5</v>
      </c>
      <c r="AJ20" s="216">
        <f t="shared" si="5"/>
        <v>340</v>
      </c>
      <c r="AK20" s="221" t="s">
        <v>12</v>
      </c>
      <c r="AL20" s="169">
        <f t="shared" si="6"/>
        <v>261.40968</v>
      </c>
      <c r="AM20" s="79" t="s">
        <v>125</v>
      </c>
      <c r="AN20" s="201">
        <v>5</v>
      </c>
    </row>
    <row r="21" spans="1:40" s="22" customFormat="1" ht="30" customHeight="1">
      <c r="A21" s="184">
        <v>6</v>
      </c>
      <c r="B21" s="17">
        <v>1</v>
      </c>
      <c r="C21" s="17">
        <v>82.5</v>
      </c>
      <c r="D21" s="84" t="s">
        <v>32</v>
      </c>
      <c r="E21" s="225" t="s">
        <v>41</v>
      </c>
      <c r="F21" s="27">
        <v>32936</v>
      </c>
      <c r="G21" s="17">
        <v>21</v>
      </c>
      <c r="H21" s="17" t="s">
        <v>34</v>
      </c>
      <c r="I21" s="28">
        <v>81.5</v>
      </c>
      <c r="J21" s="46">
        <v>0.6245</v>
      </c>
      <c r="K21" s="17">
        <v>1.02</v>
      </c>
      <c r="L21" s="46">
        <f>J21*K21</f>
        <v>0.6369900000000001</v>
      </c>
      <c r="M21" s="29">
        <v>170</v>
      </c>
      <c r="N21" s="42">
        <v>175</v>
      </c>
      <c r="O21" s="57">
        <v>177.5</v>
      </c>
      <c r="P21" s="17"/>
      <c r="Q21" s="220">
        <v>175</v>
      </c>
      <c r="R21" s="164">
        <f t="shared" si="0"/>
        <v>111.47325000000001</v>
      </c>
      <c r="S21" s="179">
        <v>2</v>
      </c>
      <c r="T21" s="29">
        <v>97.5</v>
      </c>
      <c r="U21" s="16">
        <v>100</v>
      </c>
      <c r="V21" s="15">
        <v>102.5</v>
      </c>
      <c r="W21" s="17"/>
      <c r="X21" s="220">
        <v>102.5</v>
      </c>
      <c r="Y21" s="164">
        <f t="shared" si="1"/>
        <v>65.291475</v>
      </c>
      <c r="Z21" s="179">
        <v>6</v>
      </c>
      <c r="AA21" s="49">
        <f t="shared" si="2"/>
        <v>277.5</v>
      </c>
      <c r="AB21" s="164">
        <f t="shared" si="3"/>
        <v>176.76472500000003</v>
      </c>
      <c r="AC21" s="29">
        <v>185</v>
      </c>
      <c r="AD21" s="42">
        <v>195</v>
      </c>
      <c r="AE21" s="92">
        <v>200</v>
      </c>
      <c r="AF21" s="58"/>
      <c r="AG21" s="220">
        <v>195</v>
      </c>
      <c r="AH21" s="164">
        <f t="shared" si="4"/>
        <v>124.21305000000001</v>
      </c>
      <c r="AI21" s="179">
        <v>2</v>
      </c>
      <c r="AJ21" s="215">
        <f t="shared" si="5"/>
        <v>472.5</v>
      </c>
      <c r="AK21" s="220" t="s">
        <v>14</v>
      </c>
      <c r="AL21" s="158">
        <f t="shared" si="6"/>
        <v>300.977775</v>
      </c>
      <c r="AM21" s="78" t="s">
        <v>124</v>
      </c>
      <c r="AN21" s="55">
        <v>2</v>
      </c>
    </row>
    <row r="22" spans="1:40" s="22" customFormat="1" ht="30" customHeight="1">
      <c r="A22" s="186">
        <v>7</v>
      </c>
      <c r="B22" s="13">
        <v>1</v>
      </c>
      <c r="C22" s="13">
        <v>82.5</v>
      </c>
      <c r="D22" s="87" t="s">
        <v>32</v>
      </c>
      <c r="E22" s="227" t="s">
        <v>42</v>
      </c>
      <c r="F22" s="26">
        <v>34580</v>
      </c>
      <c r="G22" s="13">
        <v>17</v>
      </c>
      <c r="H22" s="13" t="s">
        <v>38</v>
      </c>
      <c r="I22" s="193">
        <v>78.5</v>
      </c>
      <c r="J22" s="194">
        <v>0.6418</v>
      </c>
      <c r="K22" s="195">
        <v>1.08</v>
      </c>
      <c r="L22" s="194">
        <f>J22*K22</f>
        <v>0.6931440000000001</v>
      </c>
      <c r="M22" s="196">
        <v>120</v>
      </c>
      <c r="N22" s="197">
        <v>130</v>
      </c>
      <c r="O22" s="93">
        <v>135</v>
      </c>
      <c r="P22" s="14"/>
      <c r="Q22" s="222">
        <v>130</v>
      </c>
      <c r="R22" s="166">
        <f t="shared" si="0"/>
        <v>90.10872</v>
      </c>
      <c r="S22" s="181">
        <v>4</v>
      </c>
      <c r="T22" s="47">
        <v>90</v>
      </c>
      <c r="U22" s="12">
        <v>95</v>
      </c>
      <c r="V22" s="18">
        <v>97.5</v>
      </c>
      <c r="W22" s="14"/>
      <c r="X22" s="222">
        <v>95</v>
      </c>
      <c r="Y22" s="166">
        <f t="shared" si="1"/>
        <v>65.84868000000002</v>
      </c>
      <c r="Z22" s="181">
        <v>5</v>
      </c>
      <c r="AA22" s="50">
        <f t="shared" si="2"/>
        <v>225</v>
      </c>
      <c r="AB22" s="166">
        <f t="shared" si="3"/>
        <v>155.9574</v>
      </c>
      <c r="AC22" s="47">
        <v>175</v>
      </c>
      <c r="AD22" s="93">
        <v>185</v>
      </c>
      <c r="AE22" s="94">
        <v>185</v>
      </c>
      <c r="AF22" s="14"/>
      <c r="AG22" s="222">
        <v>175</v>
      </c>
      <c r="AH22" s="166">
        <f t="shared" si="4"/>
        <v>121.30020000000002</v>
      </c>
      <c r="AI22" s="181">
        <v>3</v>
      </c>
      <c r="AJ22" s="217">
        <f t="shared" si="5"/>
        <v>400</v>
      </c>
      <c r="AK22" s="222" t="s">
        <v>15</v>
      </c>
      <c r="AL22" s="170">
        <f t="shared" si="6"/>
        <v>277.2576</v>
      </c>
      <c r="AM22" s="80" t="s">
        <v>123</v>
      </c>
      <c r="AN22" s="202">
        <v>4</v>
      </c>
    </row>
    <row r="23" spans="1:40" s="22" customFormat="1" ht="30" customHeight="1" thickBot="1">
      <c r="A23" s="185">
        <v>8</v>
      </c>
      <c r="B23" s="20">
        <v>1</v>
      </c>
      <c r="C23" s="20">
        <v>82.5</v>
      </c>
      <c r="D23" s="86" t="s">
        <v>32</v>
      </c>
      <c r="E23" s="226" t="s">
        <v>43</v>
      </c>
      <c r="F23" s="30">
        <v>31906</v>
      </c>
      <c r="G23" s="20">
        <v>24</v>
      </c>
      <c r="H23" s="20" t="s">
        <v>37</v>
      </c>
      <c r="I23" s="31">
        <v>77.4</v>
      </c>
      <c r="J23" s="63">
        <v>0.6486</v>
      </c>
      <c r="K23" s="61"/>
      <c r="L23" s="63">
        <v>0.6486</v>
      </c>
      <c r="M23" s="64">
        <v>100</v>
      </c>
      <c r="N23" s="65">
        <v>105</v>
      </c>
      <c r="O23" s="65">
        <v>107.5</v>
      </c>
      <c r="P23" s="20"/>
      <c r="Q23" s="221">
        <f>O23</f>
        <v>107.5</v>
      </c>
      <c r="R23" s="165">
        <f t="shared" si="0"/>
        <v>69.72449999999999</v>
      </c>
      <c r="S23" s="180">
        <v>7</v>
      </c>
      <c r="T23" s="54">
        <v>75</v>
      </c>
      <c r="U23" s="19">
        <v>80</v>
      </c>
      <c r="V23" s="21">
        <v>85</v>
      </c>
      <c r="W23" s="69"/>
      <c r="X23" s="221">
        <v>80</v>
      </c>
      <c r="Y23" s="165">
        <f t="shared" si="1"/>
        <v>51.888</v>
      </c>
      <c r="Z23" s="180">
        <v>7</v>
      </c>
      <c r="AA23" s="51">
        <f t="shared" si="2"/>
        <v>187.5</v>
      </c>
      <c r="AB23" s="165">
        <f t="shared" si="3"/>
        <v>121.6125</v>
      </c>
      <c r="AC23" s="95">
        <v>120</v>
      </c>
      <c r="AD23" s="33">
        <v>120</v>
      </c>
      <c r="AE23" s="20">
        <v>125</v>
      </c>
      <c r="AF23" s="20"/>
      <c r="AG23" s="221">
        <v>125</v>
      </c>
      <c r="AH23" s="165">
        <f t="shared" si="4"/>
        <v>81.07499999999999</v>
      </c>
      <c r="AI23" s="180">
        <v>9</v>
      </c>
      <c r="AJ23" s="216">
        <f t="shared" si="5"/>
        <v>312.5</v>
      </c>
      <c r="AK23" s="221" t="s">
        <v>11</v>
      </c>
      <c r="AL23" s="169">
        <f t="shared" si="6"/>
        <v>202.68749999999997</v>
      </c>
      <c r="AM23" s="79"/>
      <c r="AN23" s="201">
        <v>8</v>
      </c>
    </row>
    <row r="24" spans="1:40" s="22" customFormat="1" ht="30" customHeight="1" thickBot="1">
      <c r="A24" s="182">
        <v>9</v>
      </c>
      <c r="B24" s="37">
        <v>1</v>
      </c>
      <c r="C24" s="37">
        <v>100</v>
      </c>
      <c r="D24" s="83" t="s">
        <v>32</v>
      </c>
      <c r="E24" s="223" t="s">
        <v>44</v>
      </c>
      <c r="F24" s="36">
        <v>30982</v>
      </c>
      <c r="G24" s="37">
        <v>27</v>
      </c>
      <c r="H24" s="37" t="s">
        <v>37</v>
      </c>
      <c r="I24" s="38">
        <v>96.4</v>
      </c>
      <c r="J24" s="44">
        <v>0.5636</v>
      </c>
      <c r="K24" s="37"/>
      <c r="L24" s="44">
        <v>0.5636</v>
      </c>
      <c r="M24" s="45">
        <v>185</v>
      </c>
      <c r="N24" s="43">
        <v>190</v>
      </c>
      <c r="O24" s="43">
        <v>200</v>
      </c>
      <c r="P24" s="37"/>
      <c r="Q24" s="218">
        <f>O24</f>
        <v>200</v>
      </c>
      <c r="R24" s="162">
        <f t="shared" si="0"/>
        <v>112.72</v>
      </c>
      <c r="S24" s="177">
        <v>1</v>
      </c>
      <c r="T24" s="45">
        <v>122.5</v>
      </c>
      <c r="U24" s="39">
        <v>127.5</v>
      </c>
      <c r="V24" s="41">
        <v>132.5</v>
      </c>
      <c r="W24" s="73"/>
      <c r="X24" s="218">
        <v>127.5</v>
      </c>
      <c r="Y24" s="162">
        <f t="shared" si="1"/>
        <v>71.859</v>
      </c>
      <c r="Z24" s="177">
        <v>1</v>
      </c>
      <c r="AA24" s="48">
        <f t="shared" si="2"/>
        <v>327.5</v>
      </c>
      <c r="AB24" s="162">
        <f t="shared" si="3"/>
        <v>184.579</v>
      </c>
      <c r="AC24" s="45">
        <v>215</v>
      </c>
      <c r="AD24" s="41">
        <v>225</v>
      </c>
      <c r="AE24" s="72">
        <v>225</v>
      </c>
      <c r="AF24" s="37"/>
      <c r="AG24" s="218">
        <v>215</v>
      </c>
      <c r="AH24" s="162">
        <f t="shared" si="4"/>
        <v>121.17399999999999</v>
      </c>
      <c r="AI24" s="177">
        <v>4</v>
      </c>
      <c r="AJ24" s="213">
        <f t="shared" si="5"/>
        <v>542.5</v>
      </c>
      <c r="AK24" s="218" t="s">
        <v>13</v>
      </c>
      <c r="AL24" s="155">
        <f t="shared" si="6"/>
        <v>305.753</v>
      </c>
      <c r="AM24" s="77" t="s">
        <v>93</v>
      </c>
      <c r="AN24" s="56">
        <v>1</v>
      </c>
    </row>
    <row r="25" spans="1:40" s="22" customFormat="1" ht="28.5" customHeight="1">
      <c r="A25" s="278" t="s">
        <v>175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</row>
    <row r="26" spans="1:40" s="22" customFormat="1" ht="28.5" customHeight="1">
      <c r="A26" s="233" t="s">
        <v>24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</row>
  </sheetData>
  <sheetProtection/>
  <mergeCells count="30">
    <mergeCell ref="A26:AN26"/>
    <mergeCell ref="G13:G14"/>
    <mergeCell ref="J13:J14"/>
    <mergeCell ref="K13:K14"/>
    <mergeCell ref="AJ13:AL13"/>
    <mergeCell ref="AM13:AN13"/>
    <mergeCell ref="A15:AN15"/>
    <mergeCell ref="A25:AN25"/>
    <mergeCell ref="F13:F14"/>
    <mergeCell ref="A13:A14"/>
    <mergeCell ref="A8:U8"/>
    <mergeCell ref="A9:AN9"/>
    <mergeCell ref="M13:S13"/>
    <mergeCell ref="T13:Z13"/>
    <mergeCell ref="AA13:AB13"/>
    <mergeCell ref="AC13:AI13"/>
    <mergeCell ref="H13:H14"/>
    <mergeCell ref="I13:I14"/>
    <mergeCell ref="L13:L14"/>
    <mergeCell ref="A11:AN11"/>
    <mergeCell ref="C13:C14"/>
    <mergeCell ref="E13:E14"/>
    <mergeCell ref="B13:B14"/>
    <mergeCell ref="D13:D14"/>
    <mergeCell ref="A1:AN1"/>
    <mergeCell ref="A2:AN2"/>
    <mergeCell ref="A3:AN3"/>
    <mergeCell ref="A5:AN5"/>
    <mergeCell ref="A6:AN6"/>
    <mergeCell ref="A7:AN7"/>
  </mergeCells>
  <printOptions/>
  <pageMargins left="0.27" right="0.1968503937007874" top="0.5905511811023623" bottom="0.35433070866141736" header="0.2362204724409449" footer="0.2755905511811024"/>
  <pageSetup horizontalDpi="600" verticalDpi="600" orientation="landscape" paperSize="9" scale="61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22.125" style="0" customWidth="1"/>
  </cols>
  <sheetData>
    <row r="1" spans="1:8" s="204" customFormat="1" ht="15.75">
      <c r="A1" s="282" t="s">
        <v>179</v>
      </c>
      <c r="B1" s="281"/>
      <c r="C1" s="281"/>
      <c r="D1" s="281"/>
      <c r="E1" s="281"/>
      <c r="F1" s="281"/>
      <c r="G1" s="281"/>
      <c r="H1" s="281"/>
    </row>
    <row r="2" spans="1:8" s="204" customFormat="1" ht="15.75">
      <c r="A2" s="282" t="s">
        <v>180</v>
      </c>
      <c r="B2" s="281"/>
      <c r="C2" s="281"/>
      <c r="D2" s="281"/>
      <c r="E2" s="281"/>
      <c r="F2" s="281"/>
      <c r="G2" s="281"/>
      <c r="H2" s="281"/>
    </row>
    <row r="3" spans="1:8" s="204" customFormat="1" ht="15.75">
      <c r="A3" s="282" t="s">
        <v>174</v>
      </c>
      <c r="B3" s="281"/>
      <c r="C3" s="281"/>
      <c r="D3" s="281"/>
      <c r="E3" s="281"/>
      <c r="F3" s="281"/>
      <c r="G3" s="281"/>
      <c r="H3" s="281"/>
    </row>
    <row r="4" spans="1:8" s="204" customFormat="1" ht="12" customHeight="1">
      <c r="A4" s="203"/>
      <c r="B4" s="203"/>
      <c r="C4" s="203"/>
      <c r="D4" s="203"/>
      <c r="E4" s="203"/>
      <c r="F4" s="203"/>
      <c r="G4" s="203"/>
      <c r="H4" s="203"/>
    </row>
    <row r="5" spans="1:8" s="204" customFormat="1" ht="15.75">
      <c r="A5" s="281" t="s">
        <v>157</v>
      </c>
      <c r="B5" s="281"/>
      <c r="C5" s="281"/>
      <c r="D5" s="281"/>
      <c r="E5" s="281"/>
      <c r="F5" s="281"/>
      <c r="G5" s="281"/>
      <c r="H5" s="281"/>
    </row>
    <row r="6" s="204" customFormat="1" ht="15.75"/>
    <row r="7" spans="1:8" ht="15.75">
      <c r="A7" s="281" t="s">
        <v>158</v>
      </c>
      <c r="B7" s="281"/>
      <c r="C7" s="281"/>
      <c r="D7" s="281"/>
      <c r="E7" s="281"/>
      <c r="F7" s="281"/>
      <c r="G7" s="281"/>
      <c r="H7" s="281"/>
    </row>
    <row r="8" spans="1:7" ht="15.75">
      <c r="A8" s="204">
        <v>1</v>
      </c>
      <c r="B8" s="204" t="s">
        <v>149</v>
      </c>
      <c r="C8" s="204" t="s">
        <v>159</v>
      </c>
      <c r="D8" s="204" t="s">
        <v>161</v>
      </c>
      <c r="E8" s="204"/>
      <c r="F8" s="204" t="s">
        <v>151</v>
      </c>
      <c r="G8" s="204"/>
    </row>
    <row r="9" spans="1:7" ht="15.75">
      <c r="A9" s="204">
        <v>2</v>
      </c>
      <c r="B9" s="204" t="s">
        <v>149</v>
      </c>
      <c r="C9" s="204" t="s">
        <v>152</v>
      </c>
      <c r="D9" s="204" t="s">
        <v>162</v>
      </c>
      <c r="E9" s="204"/>
      <c r="F9" s="204" t="s">
        <v>151</v>
      </c>
      <c r="G9" s="204"/>
    </row>
    <row r="10" spans="1:7" ht="15.75">
      <c r="A10" s="204">
        <v>3</v>
      </c>
      <c r="B10" s="204" t="s">
        <v>149</v>
      </c>
      <c r="C10" s="204" t="s">
        <v>154</v>
      </c>
      <c r="D10" s="204" t="s">
        <v>150</v>
      </c>
      <c r="E10" s="204"/>
      <c r="F10" s="204" t="s">
        <v>151</v>
      </c>
      <c r="G10" s="204"/>
    </row>
    <row r="11" spans="1:7" ht="15.75">
      <c r="A11" s="204">
        <v>4</v>
      </c>
      <c r="B11" s="204" t="s">
        <v>153</v>
      </c>
      <c r="C11" s="204" t="s">
        <v>154</v>
      </c>
      <c r="D11" s="204" t="s">
        <v>160</v>
      </c>
      <c r="E11" s="204"/>
      <c r="F11" s="204" t="s">
        <v>151</v>
      </c>
      <c r="G11" s="204"/>
    </row>
    <row r="12" spans="1:7" ht="15.75">
      <c r="A12" s="204">
        <v>5</v>
      </c>
      <c r="B12" s="204" t="s">
        <v>153</v>
      </c>
      <c r="C12" s="204" t="s">
        <v>163</v>
      </c>
      <c r="D12" s="204" t="s">
        <v>168</v>
      </c>
      <c r="E12" s="204"/>
      <c r="F12" s="204" t="s">
        <v>151</v>
      </c>
      <c r="G12" s="204"/>
    </row>
    <row r="13" spans="1:7" ht="15.75">
      <c r="A13" s="204">
        <v>6</v>
      </c>
      <c r="B13" s="204" t="s">
        <v>153</v>
      </c>
      <c r="C13" s="204" t="s">
        <v>152</v>
      </c>
      <c r="D13" s="204" t="s">
        <v>165</v>
      </c>
      <c r="E13" s="204"/>
      <c r="F13" s="204" t="s">
        <v>151</v>
      </c>
      <c r="G13" s="204"/>
    </row>
    <row r="14" spans="1:7" ht="15.75">
      <c r="A14" s="204">
        <v>7</v>
      </c>
      <c r="B14" s="204" t="s">
        <v>153</v>
      </c>
      <c r="C14" s="204" t="s">
        <v>164</v>
      </c>
      <c r="D14" s="204" t="s">
        <v>165</v>
      </c>
      <c r="E14" s="204"/>
      <c r="F14" s="204" t="s">
        <v>151</v>
      </c>
      <c r="G14" s="204"/>
    </row>
    <row r="15" spans="1:7" ht="15.75">
      <c r="A15" s="204">
        <v>8</v>
      </c>
      <c r="B15" s="204" t="s">
        <v>153</v>
      </c>
      <c r="C15" s="204" t="s">
        <v>159</v>
      </c>
      <c r="D15" s="204" t="s">
        <v>150</v>
      </c>
      <c r="E15" s="204"/>
      <c r="F15" s="204" t="s">
        <v>151</v>
      </c>
      <c r="G15" s="204"/>
    </row>
    <row r="16" spans="1:7" ht="15.75">
      <c r="A16" s="204">
        <v>9</v>
      </c>
      <c r="B16" s="204" t="s">
        <v>153</v>
      </c>
      <c r="C16" s="204" t="s">
        <v>166</v>
      </c>
      <c r="D16" s="204" t="s">
        <v>167</v>
      </c>
      <c r="E16" s="204"/>
      <c r="F16" s="204" t="s">
        <v>151</v>
      </c>
      <c r="G16" s="204"/>
    </row>
    <row r="17" spans="1:7" ht="15.75">
      <c r="A17" s="204"/>
      <c r="B17" s="204"/>
      <c r="C17" s="204"/>
      <c r="D17" s="204"/>
      <c r="E17" s="204"/>
      <c r="F17" s="204"/>
      <c r="G17" s="204"/>
    </row>
    <row r="18" spans="1:7" ht="15.75">
      <c r="A18" s="281" t="s">
        <v>155</v>
      </c>
      <c r="B18" s="281"/>
      <c r="C18" s="281"/>
      <c r="D18" s="281"/>
      <c r="E18" s="281"/>
      <c r="F18" s="281"/>
      <c r="G18" s="204"/>
    </row>
    <row r="19" spans="1:7" ht="15.75">
      <c r="A19" s="281" t="s">
        <v>156</v>
      </c>
      <c r="B19" s="281"/>
      <c r="C19" s="281"/>
      <c r="D19" s="281"/>
      <c r="E19" s="281"/>
      <c r="F19" s="281"/>
      <c r="G19" s="204"/>
    </row>
  </sheetData>
  <sheetProtection/>
  <mergeCells count="7">
    <mergeCell ref="A18:F18"/>
    <mergeCell ref="A19:F19"/>
    <mergeCell ref="A2:H2"/>
    <mergeCell ref="A1:H1"/>
    <mergeCell ref="A3:H3"/>
    <mergeCell ref="A5:H5"/>
    <mergeCell ref="A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2013-07-13T07:21:43Z</cp:lastPrinted>
  <dcterms:created xsi:type="dcterms:W3CDTF">2010-12-17T08:17:08Z</dcterms:created>
  <dcterms:modified xsi:type="dcterms:W3CDTF">2015-07-07T05:50:22Z</dcterms:modified>
  <cp:category/>
  <cp:version/>
  <cp:contentType/>
  <cp:contentStatus/>
</cp:coreProperties>
</file>